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K38" i="1" l="1"/>
  <c r="K31" i="1"/>
  <c r="K32" i="1"/>
  <c r="K33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4" i="1"/>
  <c r="M21" i="1"/>
  <c r="L21" i="1"/>
  <c r="K21" i="1"/>
  <c r="J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F21" i="1"/>
  <c r="F20" i="1"/>
  <c r="C21" i="1"/>
  <c r="N21" i="1"/>
  <c r="C33" i="1"/>
  <c r="D21" i="1"/>
  <c r="E21" i="1"/>
  <c r="B21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4" i="1"/>
</calcChain>
</file>

<file path=xl/sharedStrings.xml><?xml version="1.0" encoding="utf-8"?>
<sst xmlns="http://schemas.openxmlformats.org/spreadsheetml/2006/main" count="159" uniqueCount="72">
  <si>
    <t>Agecroft Prison Management Ltd</t>
  </si>
  <si>
    <t>Ashford Prison Services Ltd</t>
  </si>
  <si>
    <t>Bridgend Custodial Services Ltd</t>
  </si>
  <si>
    <t>Fazakerley Prison Services Ltd</t>
  </si>
  <si>
    <t>G4S Care &amp; Justice Services Ltd</t>
  </si>
  <si>
    <t>Lowdham Grange Prison Services Ltd</t>
  </si>
  <si>
    <t>Moreton Prison Services Ltd</t>
  </si>
  <si>
    <t>Onley Prison Services Ltd</t>
  </si>
  <si>
    <t>Peterborough Prison Management Ltd</t>
  </si>
  <si>
    <t>Pucklechurch Custodial Services Ltd</t>
  </si>
  <si>
    <t>Reliance Secure Task Management</t>
  </si>
  <si>
    <t>Serco Ltd</t>
  </si>
  <si>
    <t>Geo Amey Pecs Ltd</t>
  </si>
  <si>
    <t>BWP Project Services Ltd</t>
  </si>
  <si>
    <t>May 2010-April 2011</t>
  </si>
  <si>
    <t>May11-April 12</t>
  </si>
  <si>
    <t>TOTAL</t>
  </si>
  <si>
    <t>Source:</t>
  </si>
  <si>
    <r>
      <t>Ministry of Justice Transparency Data</t>
    </r>
    <r>
      <rPr>
        <i/>
        <sz val="11"/>
        <rFont val="Arial"/>
        <family val="2"/>
      </rPr>
      <t>, Spend over £25,000</t>
    </r>
    <r>
      <rPr>
        <sz val="11"/>
        <color theme="1"/>
        <rFont val="Arial"/>
        <family val="2"/>
      </rPr>
      <t>, NOMS Phoenix catabase, available in monthly worksheets at: https://www.gov.uk/government/publications/national-offender-management-service</t>
    </r>
  </si>
  <si>
    <t>Totals</t>
  </si>
  <si>
    <t>Value</t>
  </si>
  <si>
    <t>G4S</t>
  </si>
  <si>
    <t>Serco</t>
  </si>
  <si>
    <t>Sodhexo</t>
  </si>
  <si>
    <t>Geo Amey Pecs</t>
  </si>
  <si>
    <t>Reliance Sec Task Man</t>
  </si>
  <si>
    <t>Total</t>
  </si>
  <si>
    <t>Detailed breakdown</t>
  </si>
  <si>
    <t>Subsidiary</t>
  </si>
  <si>
    <t>Prison(s)</t>
  </si>
  <si>
    <t>G4S Care &amp; Justice Services</t>
  </si>
  <si>
    <t>HMPs Birmingham, Oakwood</t>
  </si>
  <si>
    <t>Bridgend Custodial Services</t>
  </si>
  <si>
    <t>HMP Parc</t>
  </si>
  <si>
    <t>Fazakerley Prison Services</t>
  </si>
  <si>
    <t>HMP Altcourse</t>
  </si>
  <si>
    <t>Onley Prison Services</t>
  </si>
  <si>
    <t>HMP Rye Hill</t>
  </si>
  <si>
    <t>HMP Doncaster</t>
  </si>
  <si>
    <t>BWP Project Services</t>
  </si>
  <si>
    <t>HMP Thameside</t>
  </si>
  <si>
    <t>Lowdham Grange Prison Services</t>
  </si>
  <si>
    <t>HMP Lowdham Grange</t>
  </si>
  <si>
    <t>Moreton Prison Services</t>
  </si>
  <si>
    <t>HMP Dovegate</t>
  </si>
  <si>
    <t>Pucklechurch Custodial Services</t>
  </si>
  <si>
    <t>HMP Ashfield</t>
  </si>
  <si>
    <t>Sodexho</t>
  </si>
  <si>
    <t>Agecroft Prison Management</t>
  </si>
  <si>
    <t>HMP/YOI Forest Bank</t>
  </si>
  <si>
    <t>Ashford Prison Services</t>
  </si>
  <si>
    <t>HMP Bronzefield</t>
  </si>
  <si>
    <t>Peterborough Prison Management</t>
  </si>
  <si>
    <t>HMP Peterborough</t>
  </si>
  <si>
    <t>Breakdown of suppliers by ultimate beneficiary company</t>
  </si>
  <si>
    <t>May12-Apr 13</t>
  </si>
  <si>
    <t>May 13-Apr 14</t>
  </si>
  <si>
    <t>Capita Business Services Ltd</t>
  </si>
  <si>
    <t>Sodexo Ltd</t>
  </si>
  <si>
    <t xml:space="preserve">Capita </t>
  </si>
  <si>
    <t>HMP Northumberland</t>
  </si>
  <si>
    <t>Home Group Ltd (Stonham)</t>
  </si>
  <si>
    <t>ACTAULS</t>
  </si>
  <si>
    <t>REAL TERMS</t>
  </si>
  <si>
    <t>GDP Deflators</t>
  </si>
  <si>
    <t>2009/10</t>
  </si>
  <si>
    <t>2010/11</t>
  </si>
  <si>
    <t>2011/12</t>
  </si>
  <si>
    <t>2012/13</t>
  </si>
  <si>
    <t>2013/14</t>
  </si>
  <si>
    <t>ACTUALS</t>
  </si>
  <si>
    <t>Figure 19: Suppliers for Contracted-out operations of prisons and detention centres, Contracted-out Escorts and Contracted-out Electronic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</si>
</sst>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\-#,##0\ "/>
    <numFmt numFmtId="165" formatCode="&quot;£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4" fillId="0" borderId="0" xfId="0" applyFont="1"/>
    <xf numFmtId="44" fontId="4" fillId="0" borderId="0" xfId="2" applyFont="1" applyAlignment="1">
      <alignment horizontal="center"/>
    </xf>
    <xf numFmtId="0" fontId="4" fillId="2" borderId="1" xfId="0" applyFont="1" applyFill="1" applyBorder="1"/>
    <xf numFmtId="44" fontId="5" fillId="0" borderId="0" xfId="2" applyFont="1"/>
    <xf numFmtId="43" fontId="5" fillId="0" borderId="0" xfId="1" applyNumberFormat="1" applyFont="1"/>
    <xf numFmtId="44" fontId="4" fillId="2" borderId="2" xfId="0" applyNumberFormat="1" applyFont="1" applyFill="1" applyBorder="1"/>
    <xf numFmtId="44" fontId="5" fillId="0" borderId="0" xfId="2" applyFont="1" applyFill="1"/>
    <xf numFmtId="44" fontId="4" fillId="2" borderId="3" xfId="0" applyNumberFormat="1" applyFont="1" applyFill="1" applyBorder="1"/>
    <xf numFmtId="0" fontId="4" fillId="3" borderId="0" xfId="0" applyFont="1" applyFill="1"/>
    <xf numFmtId="44" fontId="4" fillId="3" borderId="0" xfId="2" applyFont="1" applyFill="1"/>
    <xf numFmtId="44" fontId="4" fillId="0" borderId="0" xfId="2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164" fontId="2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44" fontId="2" fillId="0" borderId="0" xfId="0" applyNumberFormat="1" applyFont="1"/>
    <xf numFmtId="165" fontId="7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8" fontId="2" fillId="0" borderId="0" xfId="0" applyNumberFormat="1" applyFont="1"/>
    <xf numFmtId="44" fontId="5" fillId="0" borderId="0" xfId="1" applyNumberFormat="1" applyFont="1"/>
    <xf numFmtId="44" fontId="9" fillId="4" borderId="0" xfId="0" applyNumberFormat="1" applyFont="1" applyFill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="80" zoomScaleNormal="80" workbookViewId="0">
      <selection sqref="A1:F1"/>
    </sheetView>
  </sheetViews>
  <sheetFormatPr defaultColWidth="12.5703125" defaultRowHeight="14.25" x14ac:dyDescent="0.2"/>
  <cols>
    <col min="1" max="1" width="40.5703125" style="1" customWidth="1"/>
    <col min="2" max="2" width="23.140625" style="1" customWidth="1"/>
    <col min="3" max="5" width="22.7109375" style="1" customWidth="1"/>
    <col min="6" max="6" width="25.5703125" style="1" customWidth="1"/>
    <col min="7" max="8" width="12.5703125" style="1"/>
    <col min="9" max="9" width="41" style="1" bestFit="1" customWidth="1"/>
    <col min="10" max="10" width="23.7109375" style="1" bestFit="1" customWidth="1"/>
    <col min="11" max="13" width="19.5703125" style="1" bestFit="1" customWidth="1"/>
    <col min="14" max="14" width="21.42578125" style="1" bestFit="1" customWidth="1"/>
    <col min="15" max="16384" width="12.5703125" style="1"/>
  </cols>
  <sheetData>
    <row r="1" spans="1:14" ht="31.5" customHeight="1" x14ac:dyDescent="0.25">
      <c r="A1" s="29" t="s">
        <v>71</v>
      </c>
      <c r="B1" s="30"/>
      <c r="C1" s="30"/>
      <c r="D1" s="30"/>
      <c r="E1" s="30"/>
      <c r="F1" s="30"/>
    </row>
    <row r="2" spans="1:14" ht="15" x14ac:dyDescent="0.25">
      <c r="A2" s="19" t="s">
        <v>62</v>
      </c>
      <c r="I2" s="19" t="s">
        <v>63</v>
      </c>
    </row>
    <row r="3" spans="1:14" ht="15" x14ac:dyDescent="0.25">
      <c r="B3" s="14" t="s">
        <v>14</v>
      </c>
      <c r="C3" s="2" t="s">
        <v>15</v>
      </c>
      <c r="D3" s="5" t="s">
        <v>55</v>
      </c>
      <c r="E3" s="5" t="s">
        <v>56</v>
      </c>
      <c r="F3" s="6" t="s">
        <v>16</v>
      </c>
      <c r="J3" s="14" t="s">
        <v>14</v>
      </c>
      <c r="K3" s="2" t="s">
        <v>15</v>
      </c>
      <c r="L3" s="5" t="s">
        <v>55</v>
      </c>
      <c r="M3" s="5" t="s">
        <v>56</v>
      </c>
      <c r="N3" s="6" t="s">
        <v>16</v>
      </c>
    </row>
    <row r="4" spans="1:14" ht="15" x14ac:dyDescent="0.25">
      <c r="A4" s="3" t="s">
        <v>0</v>
      </c>
      <c r="B4" s="7">
        <v>31964636.210000001</v>
      </c>
      <c r="C4" s="8">
        <v>37875949.549999997</v>
      </c>
      <c r="D4" s="7">
        <v>36117256.840000004</v>
      </c>
      <c r="E4" s="7">
        <v>37683267.909999996</v>
      </c>
      <c r="F4" s="9">
        <f>SUM(B4:E4)</f>
        <v>143641110.50999999</v>
      </c>
      <c r="I4" s="3" t="s">
        <v>0</v>
      </c>
      <c r="J4" s="7">
        <f>(B4/$R$30)*100</f>
        <v>33610191.169666894</v>
      </c>
      <c r="K4" s="8">
        <f>(C4/$R$31)*100</f>
        <v>38944989.51210735</v>
      </c>
      <c r="L4" s="7">
        <f>(D4/$R$32)*100</f>
        <v>36739999.83724124</v>
      </c>
      <c r="M4" s="7">
        <v>37683267.909999996</v>
      </c>
      <c r="N4" s="9">
        <f>SUM(J4:M4)</f>
        <v>146978448.42901549</v>
      </c>
    </row>
    <row r="5" spans="1:14" ht="15" x14ac:dyDescent="0.25">
      <c r="A5" s="3" t="s">
        <v>1</v>
      </c>
      <c r="B5" s="10">
        <v>26251634.66</v>
      </c>
      <c r="C5" s="8">
        <v>27307815.829999998</v>
      </c>
      <c r="D5" s="7">
        <v>28776784.870000001</v>
      </c>
      <c r="E5" s="7">
        <v>29576029.629999999</v>
      </c>
      <c r="F5" s="9">
        <f t="shared" ref="F5:F18" si="0">SUM(B5:E5)</f>
        <v>111912264.98999999</v>
      </c>
      <c r="I5" s="3" t="s">
        <v>1</v>
      </c>
      <c r="J5" s="7">
        <f t="shared" ref="J5:J20" si="1">(B5/$R$30)*100</f>
        <v>27603081.531796768</v>
      </c>
      <c r="K5" s="8">
        <f t="shared" ref="K5:K20" si="2">(C5/$R$31)*100</f>
        <v>28078572.649221115</v>
      </c>
      <c r="L5" s="7">
        <f t="shared" ref="L5:L20" si="3">(D5/$R$32)*100</f>
        <v>29272961.56858756</v>
      </c>
      <c r="M5" s="7">
        <v>29576029.629999999</v>
      </c>
      <c r="N5" s="9">
        <f t="shared" ref="N5:N18" si="4">SUM(J5:M5)</f>
        <v>114530645.37960544</v>
      </c>
    </row>
    <row r="6" spans="1:14" ht="15" x14ac:dyDescent="0.25">
      <c r="A6" s="3" t="s">
        <v>2</v>
      </c>
      <c r="B6" s="10">
        <v>46657338.479999997</v>
      </c>
      <c r="C6" s="8">
        <v>56466414.299999997</v>
      </c>
      <c r="D6" s="7">
        <v>59280249.25</v>
      </c>
      <c r="E6" s="7">
        <v>56647605.579999998</v>
      </c>
      <c r="F6" s="9">
        <f t="shared" si="0"/>
        <v>219051607.61000001</v>
      </c>
      <c r="I6" s="3" t="s">
        <v>2</v>
      </c>
      <c r="J6" s="7">
        <f t="shared" si="1"/>
        <v>49059280.871467024</v>
      </c>
      <c r="K6" s="8">
        <f t="shared" si="2"/>
        <v>58060165.852655388</v>
      </c>
      <c r="L6" s="7">
        <f t="shared" si="3"/>
        <v>60302374.497736633</v>
      </c>
      <c r="M6" s="7">
        <v>56647605.579999998</v>
      </c>
      <c r="N6" s="9">
        <f t="shared" si="4"/>
        <v>224069426.80185902</v>
      </c>
    </row>
    <row r="7" spans="1:14" ht="15" x14ac:dyDescent="0.25">
      <c r="A7" s="3" t="s">
        <v>3</v>
      </c>
      <c r="B7" s="10">
        <v>47521453.509999998</v>
      </c>
      <c r="C7" s="8">
        <v>47248160.240000002</v>
      </c>
      <c r="D7" s="7">
        <v>46781732.039999999</v>
      </c>
      <c r="E7" s="7">
        <v>46170907.740000002</v>
      </c>
      <c r="F7" s="9">
        <f t="shared" si="0"/>
        <v>187722253.53</v>
      </c>
      <c r="I7" s="3" t="s">
        <v>3</v>
      </c>
      <c r="J7" s="7">
        <f t="shared" si="1"/>
        <v>49967880.961894341</v>
      </c>
      <c r="K7" s="8">
        <f t="shared" si="2"/>
        <v>48581728.692612208</v>
      </c>
      <c r="L7" s="7">
        <f t="shared" si="3"/>
        <v>47588354.651340216</v>
      </c>
      <c r="M7" s="7">
        <v>46170907.740000002</v>
      </c>
      <c r="N7" s="9">
        <f t="shared" si="4"/>
        <v>192308872.04584676</v>
      </c>
    </row>
    <row r="8" spans="1:14" ht="15" x14ac:dyDescent="0.25">
      <c r="A8" s="3" t="s">
        <v>4</v>
      </c>
      <c r="B8" s="10">
        <v>135967408.44</v>
      </c>
      <c r="C8" s="8">
        <v>104885206.45</v>
      </c>
      <c r="D8" s="7">
        <v>126301533.01000001</v>
      </c>
      <c r="E8" s="7">
        <v>53790163.299999997</v>
      </c>
      <c r="F8" s="9">
        <f t="shared" si="0"/>
        <v>420944311.19999999</v>
      </c>
      <c r="I8" s="3" t="s">
        <v>4</v>
      </c>
      <c r="J8" s="7">
        <f t="shared" si="1"/>
        <v>142967076.50572005</v>
      </c>
      <c r="K8" s="8">
        <f t="shared" si="2"/>
        <v>107845567.27160558</v>
      </c>
      <c r="L8" s="7">
        <f t="shared" si="3"/>
        <v>128479256.40608309</v>
      </c>
      <c r="M8" s="7">
        <v>53790163.299999997</v>
      </c>
      <c r="N8" s="9">
        <f t="shared" si="4"/>
        <v>433082063.48340875</v>
      </c>
    </row>
    <row r="9" spans="1:14" ht="15" x14ac:dyDescent="0.25">
      <c r="A9" s="3" t="s">
        <v>5</v>
      </c>
      <c r="B9" s="10">
        <v>24592052.68</v>
      </c>
      <c r="C9" s="8">
        <v>27327805.09</v>
      </c>
      <c r="D9" s="7">
        <v>27944804.850000001</v>
      </c>
      <c r="E9" s="7">
        <v>28572310.52</v>
      </c>
      <c r="F9" s="9">
        <f t="shared" si="0"/>
        <v>108436973.14</v>
      </c>
      <c r="I9" s="3" t="s">
        <v>5</v>
      </c>
      <c r="J9" s="7">
        <f t="shared" si="1"/>
        <v>25858063.467362046</v>
      </c>
      <c r="K9" s="8">
        <f t="shared" si="2"/>
        <v>28099126.101485785</v>
      </c>
      <c r="L9" s="7">
        <f t="shared" si="3"/>
        <v>28426636.335893393</v>
      </c>
      <c r="M9" s="7">
        <v>28572310.52</v>
      </c>
      <c r="N9" s="9">
        <f t="shared" si="4"/>
        <v>110956136.42474122</v>
      </c>
    </row>
    <row r="10" spans="1:14" ht="15" x14ac:dyDescent="0.25">
      <c r="A10" s="3" t="s">
        <v>6</v>
      </c>
      <c r="B10" s="10">
        <v>36449790.040000007</v>
      </c>
      <c r="C10" s="8">
        <v>37654506.700000003</v>
      </c>
      <c r="D10" s="7">
        <v>39206007.549999997</v>
      </c>
      <c r="E10" s="7">
        <v>39500085.32</v>
      </c>
      <c r="F10" s="9">
        <f t="shared" si="0"/>
        <v>152810389.61000001</v>
      </c>
      <c r="I10" s="3" t="s">
        <v>6</v>
      </c>
      <c r="J10" s="7">
        <f t="shared" si="1"/>
        <v>38326242.891991928</v>
      </c>
      <c r="K10" s="8">
        <f t="shared" si="2"/>
        <v>38717296.488612413</v>
      </c>
      <c r="L10" s="7">
        <f t="shared" si="3"/>
        <v>39882007.5784548</v>
      </c>
      <c r="M10" s="7">
        <v>39500085.32</v>
      </c>
      <c r="N10" s="9">
        <f t="shared" si="4"/>
        <v>156425632.27905914</v>
      </c>
    </row>
    <row r="11" spans="1:14" ht="15" x14ac:dyDescent="0.25">
      <c r="A11" s="3" t="s">
        <v>7</v>
      </c>
      <c r="B11" s="10">
        <v>17813038.309999999</v>
      </c>
      <c r="C11" s="8">
        <v>18443653.879999999</v>
      </c>
      <c r="D11" s="7">
        <v>18937415.329999998</v>
      </c>
      <c r="E11" s="7">
        <v>20115062.989999998</v>
      </c>
      <c r="F11" s="9">
        <f t="shared" si="0"/>
        <v>75309170.50999999</v>
      </c>
      <c r="I11" s="3" t="s">
        <v>7</v>
      </c>
      <c r="J11" s="7">
        <f t="shared" si="1"/>
        <v>18730062.153011438</v>
      </c>
      <c r="K11" s="8">
        <f t="shared" si="2"/>
        <v>18964221.767518379</v>
      </c>
      <c r="L11" s="7">
        <f t="shared" si="3"/>
        <v>19263939.097706117</v>
      </c>
      <c r="M11" s="7">
        <v>20115062.989999998</v>
      </c>
      <c r="N11" s="9">
        <f t="shared" si="4"/>
        <v>77073286.008235931</v>
      </c>
    </row>
    <row r="12" spans="1:14" ht="15" x14ac:dyDescent="0.25">
      <c r="A12" s="3" t="s">
        <v>8</v>
      </c>
      <c r="B12" s="10">
        <v>31956610.260000002</v>
      </c>
      <c r="C12" s="8">
        <v>33593711.140000001</v>
      </c>
      <c r="D12" s="7">
        <v>33175050.329999998</v>
      </c>
      <c r="E12" s="7">
        <v>34173249.079999998</v>
      </c>
      <c r="F12" s="9">
        <f t="shared" si="0"/>
        <v>132898620.81</v>
      </c>
      <c r="I12" s="3" t="s">
        <v>8</v>
      </c>
      <c r="J12" s="7">
        <f t="shared" si="1"/>
        <v>33601752.039872147</v>
      </c>
      <c r="K12" s="8">
        <f t="shared" si="2"/>
        <v>34541885.908179529</v>
      </c>
      <c r="L12" s="7">
        <f t="shared" si="3"/>
        <v>33747063.048675038</v>
      </c>
      <c r="M12" s="7">
        <v>34173249.079999998</v>
      </c>
      <c r="N12" s="9">
        <f t="shared" si="4"/>
        <v>136063950.07672673</v>
      </c>
    </row>
    <row r="13" spans="1:14" ht="15" x14ac:dyDescent="0.25">
      <c r="A13" s="3" t="s">
        <v>9</v>
      </c>
      <c r="B13" s="10">
        <v>25004796</v>
      </c>
      <c r="C13" s="8">
        <v>26274547.280000001</v>
      </c>
      <c r="D13" s="7">
        <v>27510266.140000001</v>
      </c>
      <c r="E13" s="7">
        <v>20406508.079999998</v>
      </c>
      <c r="F13" s="9">
        <f t="shared" si="0"/>
        <v>99196117.5</v>
      </c>
      <c r="I13" s="3" t="s">
        <v>9</v>
      </c>
      <c r="J13" s="7">
        <f t="shared" si="1"/>
        <v>26292055.013458949</v>
      </c>
      <c r="K13" s="8">
        <f t="shared" si="2"/>
        <v>27016140.332116604</v>
      </c>
      <c r="L13" s="7">
        <f t="shared" si="3"/>
        <v>27984605.198107928</v>
      </c>
      <c r="M13" s="7">
        <v>20406508.079999998</v>
      </c>
      <c r="N13" s="9">
        <f t="shared" si="4"/>
        <v>101699308.62368348</v>
      </c>
    </row>
    <row r="14" spans="1:14" ht="15" x14ac:dyDescent="0.25">
      <c r="A14" s="3" t="s">
        <v>10</v>
      </c>
      <c r="B14" s="10">
        <v>38738255.719999999</v>
      </c>
      <c r="C14" s="8">
        <v>13816492.84</v>
      </c>
      <c r="D14" s="7"/>
      <c r="E14" s="7"/>
      <c r="F14" s="9">
        <f t="shared" si="0"/>
        <v>52554748.560000002</v>
      </c>
      <c r="I14" s="3" t="s">
        <v>10</v>
      </c>
      <c r="J14" s="7">
        <f t="shared" si="1"/>
        <v>40732519.894010767</v>
      </c>
      <c r="K14" s="8">
        <f t="shared" si="2"/>
        <v>14206460.171713537</v>
      </c>
      <c r="L14" s="7">
        <f t="shared" si="3"/>
        <v>0</v>
      </c>
      <c r="M14" s="7"/>
      <c r="N14" s="9">
        <f t="shared" si="4"/>
        <v>54938980.065724306</v>
      </c>
    </row>
    <row r="15" spans="1:14" ht="15" x14ac:dyDescent="0.25">
      <c r="A15" s="3" t="s">
        <v>11</v>
      </c>
      <c r="B15" s="7">
        <v>115189094.16000003</v>
      </c>
      <c r="C15" s="8">
        <v>109787018.18000001</v>
      </c>
      <c r="D15" s="7">
        <v>114418755.02</v>
      </c>
      <c r="E15" s="7">
        <v>51313967.729999997</v>
      </c>
      <c r="F15" s="9">
        <f t="shared" si="0"/>
        <v>390708835.09000003</v>
      </c>
      <c r="I15" s="3" t="s">
        <v>11</v>
      </c>
      <c r="J15" s="7">
        <f t="shared" si="1"/>
        <v>121119084.53903098</v>
      </c>
      <c r="K15" s="8">
        <f t="shared" si="2"/>
        <v>112885731.50994807</v>
      </c>
      <c r="L15" s="7">
        <f t="shared" si="3"/>
        <v>116391592.51309699</v>
      </c>
      <c r="M15" s="7">
        <v>51313967.729999997</v>
      </c>
      <c r="N15" s="9">
        <f t="shared" si="4"/>
        <v>401710376.29207605</v>
      </c>
    </row>
    <row r="16" spans="1:14" ht="15" x14ac:dyDescent="0.25">
      <c r="A16" s="3" t="s">
        <v>12</v>
      </c>
      <c r="B16" s="7"/>
      <c r="C16" s="8">
        <v>54002425.619999997</v>
      </c>
      <c r="D16" s="7">
        <v>94317883.980000004</v>
      </c>
      <c r="E16" s="7">
        <v>88985532.329999998</v>
      </c>
      <c r="F16" s="9">
        <f t="shared" si="0"/>
        <v>237305841.93000001</v>
      </c>
      <c r="I16" s="3" t="s">
        <v>12</v>
      </c>
      <c r="J16" s="7">
        <f t="shared" si="1"/>
        <v>0</v>
      </c>
      <c r="K16" s="8">
        <f t="shared" si="2"/>
        <v>55526631.659040667</v>
      </c>
      <c r="L16" s="7">
        <f t="shared" si="3"/>
        <v>95944137.103911296</v>
      </c>
      <c r="M16" s="7">
        <v>88985532.329999998</v>
      </c>
      <c r="N16" s="9">
        <f t="shared" si="4"/>
        <v>240456301.09295195</v>
      </c>
    </row>
    <row r="17" spans="1:18" ht="15" x14ac:dyDescent="0.25">
      <c r="A17" s="3" t="s">
        <v>13</v>
      </c>
      <c r="B17" s="7"/>
      <c r="C17" s="8">
        <v>143104</v>
      </c>
      <c r="D17" s="7">
        <v>27155458.75</v>
      </c>
      <c r="E17" s="7">
        <v>30662265.289999999</v>
      </c>
      <c r="F17" s="9">
        <f t="shared" si="0"/>
        <v>57960828.039999999</v>
      </c>
      <c r="I17" s="3" t="s">
        <v>13</v>
      </c>
      <c r="J17" s="7">
        <f t="shared" si="1"/>
        <v>0</v>
      </c>
      <c r="K17" s="8">
        <f t="shared" si="2"/>
        <v>147143.07747673642</v>
      </c>
      <c r="L17" s="7">
        <f t="shared" si="3"/>
        <v>27623680.128172524</v>
      </c>
      <c r="M17" s="7">
        <v>30662265.289999999</v>
      </c>
      <c r="N17" s="9">
        <f t="shared" si="4"/>
        <v>58433088.495649263</v>
      </c>
    </row>
    <row r="18" spans="1:18" ht="15" x14ac:dyDescent="0.25">
      <c r="A18" s="3" t="s">
        <v>57</v>
      </c>
      <c r="B18" s="7"/>
      <c r="C18" s="8"/>
      <c r="D18" s="7"/>
      <c r="E18" s="7">
        <v>9406251.5999999996</v>
      </c>
      <c r="F18" s="9">
        <f t="shared" si="0"/>
        <v>9406251.5999999996</v>
      </c>
      <c r="I18" s="3" t="s">
        <v>57</v>
      </c>
      <c r="J18" s="7">
        <f t="shared" si="1"/>
        <v>0</v>
      </c>
      <c r="K18" s="8">
        <f t="shared" si="2"/>
        <v>0</v>
      </c>
      <c r="L18" s="7">
        <f t="shared" si="3"/>
        <v>0</v>
      </c>
      <c r="M18" s="7">
        <v>9406251.5999999996</v>
      </c>
      <c r="N18" s="9">
        <f t="shared" si="4"/>
        <v>9406251.5999999996</v>
      </c>
    </row>
    <row r="19" spans="1:18" ht="15" x14ac:dyDescent="0.25">
      <c r="A19" s="3" t="s">
        <v>58</v>
      </c>
      <c r="B19" s="7"/>
      <c r="C19" s="8"/>
      <c r="D19" s="7"/>
      <c r="E19" s="7">
        <v>10620062.26</v>
      </c>
      <c r="F19" s="11">
        <f>SUM(B19:E19)</f>
        <v>10620062.26</v>
      </c>
      <c r="I19" s="3" t="s">
        <v>58</v>
      </c>
      <c r="J19" s="7">
        <f t="shared" si="1"/>
        <v>0</v>
      </c>
      <c r="K19" s="8">
        <f t="shared" si="2"/>
        <v>0</v>
      </c>
      <c r="L19" s="7">
        <f t="shared" si="3"/>
        <v>0</v>
      </c>
      <c r="M19" s="7">
        <v>10620062.26</v>
      </c>
      <c r="N19" s="11">
        <f>SUM(J19:M19)</f>
        <v>10620062.26</v>
      </c>
    </row>
    <row r="20" spans="1:18" ht="15" x14ac:dyDescent="0.25">
      <c r="A20" s="3" t="s">
        <v>61</v>
      </c>
      <c r="B20" s="7"/>
      <c r="C20" s="26">
        <v>597893.86</v>
      </c>
      <c r="D20" s="7"/>
      <c r="E20" s="7"/>
      <c r="F20" s="11">
        <f>SUM(B20:E20)</f>
        <v>597893.86</v>
      </c>
      <c r="I20" s="3" t="s">
        <v>61</v>
      </c>
      <c r="J20" s="7">
        <f t="shared" si="1"/>
        <v>0</v>
      </c>
      <c r="K20" s="8">
        <f t="shared" si="2"/>
        <v>614769.27664387436</v>
      </c>
      <c r="L20" s="7">
        <f t="shared" si="3"/>
        <v>0</v>
      </c>
      <c r="M20" s="7"/>
      <c r="N20" s="11">
        <f>SUM(J20:M20)</f>
        <v>614769.27664387436</v>
      </c>
    </row>
    <row r="21" spans="1:18" ht="15" x14ac:dyDescent="0.25">
      <c r="A21" s="12" t="s">
        <v>16</v>
      </c>
      <c r="B21" s="13">
        <f>SUM(B4:B19)</f>
        <v>578106108.47000003</v>
      </c>
      <c r="C21" s="13">
        <f>SUM(C4:C20)</f>
        <v>595424704.95999992</v>
      </c>
      <c r="D21" s="13">
        <f t="shared" ref="D21:E21" si="5">SUM(D4:D19)</f>
        <v>679923197.96000004</v>
      </c>
      <c r="E21" s="13">
        <f t="shared" si="5"/>
        <v>557623269.36000001</v>
      </c>
      <c r="F21" s="27">
        <f>SUM(F4:F20)</f>
        <v>2411077280.75</v>
      </c>
      <c r="I21" s="12" t="s">
        <v>16</v>
      </c>
      <c r="J21" s="13">
        <f>SUM(J4:J19)</f>
        <v>607867291.03928339</v>
      </c>
      <c r="K21" s="13">
        <f>SUM(K4:K20)</f>
        <v>612230430.27093732</v>
      </c>
      <c r="L21" s="13">
        <f t="shared" ref="L21:M21" si="6">SUM(L4:L19)</f>
        <v>691646607.96500683</v>
      </c>
      <c r="M21" s="13">
        <f t="shared" si="6"/>
        <v>557623269.36000001</v>
      </c>
      <c r="N21" s="27">
        <f>SUM(N4:N20)</f>
        <v>2469367598.6352272</v>
      </c>
    </row>
    <row r="22" spans="1:18" x14ac:dyDescent="0.2">
      <c r="F22" s="21"/>
    </row>
    <row r="23" spans="1:18" ht="15" customHeight="1" x14ac:dyDescent="0.2">
      <c r="A23" s="28"/>
      <c r="B23" s="28"/>
      <c r="C23" s="28"/>
      <c r="D23" s="28"/>
      <c r="E23" s="28"/>
      <c r="F23" s="28"/>
    </row>
    <row r="25" spans="1:18" ht="15" x14ac:dyDescent="0.25">
      <c r="A25" s="4" t="s">
        <v>17</v>
      </c>
    </row>
    <row r="26" spans="1:18" ht="30" customHeight="1" x14ac:dyDescent="0.2">
      <c r="A26" s="28" t="s">
        <v>18</v>
      </c>
      <c r="B26" s="28"/>
      <c r="C26" s="28"/>
      <c r="D26" s="28"/>
      <c r="E26" s="28"/>
      <c r="F26" s="28"/>
    </row>
    <row r="28" spans="1:18" s="20" customFormat="1" ht="15.75" x14ac:dyDescent="0.25">
      <c r="A28" s="20" t="s">
        <v>54</v>
      </c>
      <c r="I28" s="20" t="s">
        <v>54</v>
      </c>
      <c r="Q28" s="20" t="s">
        <v>64</v>
      </c>
    </row>
    <row r="29" spans="1:18" ht="15" x14ac:dyDescent="0.25">
      <c r="A29" s="19" t="s">
        <v>70</v>
      </c>
      <c r="I29" s="19" t="s">
        <v>63</v>
      </c>
      <c r="Q29" s="1" t="s">
        <v>65</v>
      </c>
      <c r="R29" s="1">
        <v>92.683000000000007</v>
      </c>
    </row>
    <row r="30" spans="1:18" ht="15" x14ac:dyDescent="0.25">
      <c r="A30" s="15" t="s">
        <v>19</v>
      </c>
      <c r="B30" s="15"/>
      <c r="C30" s="16" t="s">
        <v>20</v>
      </c>
      <c r="I30" s="15" t="s">
        <v>19</v>
      </c>
      <c r="J30" s="15"/>
      <c r="K30" s="16" t="s">
        <v>20</v>
      </c>
      <c r="Q30" s="1" t="s">
        <v>66</v>
      </c>
      <c r="R30" s="1">
        <v>95.103999999999999</v>
      </c>
    </row>
    <row r="31" spans="1:18" x14ac:dyDescent="0.2">
      <c r="A31" s="1" t="s">
        <v>21</v>
      </c>
      <c r="C31" s="23">
        <v>903027342.8499999</v>
      </c>
      <c r="I31" s="1" t="s">
        <v>21</v>
      </c>
      <c r="K31" s="23">
        <f>SUM(K44:K47)</f>
        <v>926533648.33935046</v>
      </c>
      <c r="Q31" s="1" t="s">
        <v>67</v>
      </c>
      <c r="R31" s="1">
        <v>97.254999999999995</v>
      </c>
    </row>
    <row r="32" spans="1:18" x14ac:dyDescent="0.2">
      <c r="A32" s="1" t="s">
        <v>22</v>
      </c>
      <c r="C32" s="23">
        <v>809113143.38000011</v>
      </c>
      <c r="I32" s="1" t="s">
        <v>22</v>
      </c>
      <c r="K32" s="23">
        <f>SUM(K51:K55)</f>
        <v>829224542.11520922</v>
      </c>
      <c r="Q32" s="1" t="s">
        <v>68</v>
      </c>
      <c r="R32" s="1">
        <v>98.305000000000007</v>
      </c>
    </row>
    <row r="33" spans="1:18" x14ac:dyDescent="0.2">
      <c r="A33" s="1" t="s">
        <v>23</v>
      </c>
      <c r="C33" s="23">
        <f>388451996.31+E19</f>
        <v>399072058.56999999</v>
      </c>
      <c r="I33" s="1" t="s">
        <v>23</v>
      </c>
      <c r="K33" s="23">
        <f>SUM(K59:K62)</f>
        <v>408193106.14534765</v>
      </c>
      <c r="Q33" s="1" t="s">
        <v>69</v>
      </c>
      <c r="R33" s="1">
        <v>100</v>
      </c>
    </row>
    <row r="34" spans="1:18" x14ac:dyDescent="0.2">
      <c r="A34" s="1" t="s">
        <v>24</v>
      </c>
      <c r="C34" s="23">
        <v>237305841.93000001</v>
      </c>
      <c r="I34" s="1" t="s">
        <v>24</v>
      </c>
      <c r="K34" s="23">
        <v>240456301.09295195</v>
      </c>
    </row>
    <row r="35" spans="1:18" x14ac:dyDescent="0.2">
      <c r="A35" s="1" t="s">
        <v>25</v>
      </c>
      <c r="C35" s="23">
        <v>52554748.560000002</v>
      </c>
      <c r="I35" s="1" t="s">
        <v>25</v>
      </c>
      <c r="K35" s="23">
        <v>54938980.065724306</v>
      </c>
    </row>
    <row r="36" spans="1:18" x14ac:dyDescent="0.2">
      <c r="A36" s="1" t="s">
        <v>59</v>
      </c>
      <c r="C36" s="23">
        <v>9406251.5999999996</v>
      </c>
      <c r="I36" s="1" t="s">
        <v>59</v>
      </c>
      <c r="K36" s="23">
        <v>9406251.5999999996</v>
      </c>
    </row>
    <row r="37" spans="1:18" x14ac:dyDescent="0.2">
      <c r="A37" s="1" t="s">
        <v>61</v>
      </c>
      <c r="C37" s="23">
        <v>597893.86</v>
      </c>
      <c r="I37" s="1" t="s">
        <v>61</v>
      </c>
      <c r="K37" s="23">
        <v>614769.27664387436</v>
      </c>
    </row>
    <row r="38" spans="1:18" x14ac:dyDescent="0.2">
      <c r="A38" s="17" t="s">
        <v>26</v>
      </c>
      <c r="B38" s="17"/>
      <c r="C38" s="24"/>
      <c r="I38" s="17" t="s">
        <v>26</v>
      </c>
      <c r="J38" s="17"/>
      <c r="K38" s="24">
        <f>SUM(K31:K37)</f>
        <v>2469367598.6352272</v>
      </c>
    </row>
    <row r="39" spans="1:18" x14ac:dyDescent="0.2">
      <c r="B39" s="18"/>
      <c r="C39" s="23"/>
      <c r="J39" s="18"/>
      <c r="K39" s="23"/>
    </row>
    <row r="40" spans="1:18" ht="15" x14ac:dyDescent="0.25">
      <c r="A40" s="15" t="s">
        <v>27</v>
      </c>
      <c r="B40" s="15"/>
      <c r="C40" s="22"/>
      <c r="I40" s="15" t="s">
        <v>27</v>
      </c>
      <c r="J40" s="15"/>
      <c r="K40" s="22"/>
    </row>
    <row r="41" spans="1:18" ht="15" x14ac:dyDescent="0.25">
      <c r="A41" s="15"/>
      <c r="B41" s="15"/>
      <c r="C41" s="22"/>
      <c r="I41" s="15"/>
      <c r="J41" s="15"/>
      <c r="K41" s="22"/>
    </row>
    <row r="42" spans="1:18" ht="15" x14ac:dyDescent="0.25">
      <c r="A42" s="19" t="s">
        <v>21</v>
      </c>
      <c r="C42" s="23"/>
      <c r="I42" s="19" t="s">
        <v>21</v>
      </c>
      <c r="K42" s="23"/>
    </row>
    <row r="43" spans="1:18" x14ac:dyDescent="0.2">
      <c r="A43" s="17" t="s">
        <v>28</v>
      </c>
      <c r="B43" s="17" t="s">
        <v>29</v>
      </c>
      <c r="C43" s="24" t="s">
        <v>20</v>
      </c>
      <c r="I43" s="17" t="s">
        <v>28</v>
      </c>
      <c r="J43" s="17" t="s">
        <v>29</v>
      </c>
      <c r="K43" s="24" t="s">
        <v>20</v>
      </c>
    </row>
    <row r="44" spans="1:18" x14ac:dyDescent="0.2">
      <c r="A44" s="1" t="s">
        <v>30</v>
      </c>
      <c r="B44" s="1" t="s">
        <v>31</v>
      </c>
      <c r="C44" s="23">
        <v>420944311.19999999</v>
      </c>
      <c r="I44" s="1" t="s">
        <v>30</v>
      </c>
      <c r="J44" s="1" t="s">
        <v>31</v>
      </c>
      <c r="K44" s="23">
        <v>433082063.48340875</v>
      </c>
    </row>
    <row r="45" spans="1:18" x14ac:dyDescent="0.2">
      <c r="A45" s="1" t="s">
        <v>32</v>
      </c>
      <c r="B45" s="1" t="s">
        <v>33</v>
      </c>
      <c r="C45" s="23">
        <v>219051607.61000001</v>
      </c>
      <c r="I45" s="1" t="s">
        <v>32</v>
      </c>
      <c r="J45" s="1" t="s">
        <v>33</v>
      </c>
      <c r="K45" s="23">
        <v>224069426.80185902</v>
      </c>
    </row>
    <row r="46" spans="1:18" x14ac:dyDescent="0.2">
      <c r="A46" s="1" t="s">
        <v>34</v>
      </c>
      <c r="B46" s="1" t="s">
        <v>35</v>
      </c>
      <c r="C46" s="23">
        <v>187722253.53</v>
      </c>
      <c r="I46" s="1" t="s">
        <v>34</v>
      </c>
      <c r="J46" s="1" t="s">
        <v>35</v>
      </c>
      <c r="K46" s="23">
        <v>192308872.04584676</v>
      </c>
    </row>
    <row r="47" spans="1:18" x14ac:dyDescent="0.2">
      <c r="A47" s="1" t="s">
        <v>36</v>
      </c>
      <c r="B47" s="1" t="s">
        <v>37</v>
      </c>
      <c r="C47" s="23">
        <v>75309170.50999999</v>
      </c>
      <c r="I47" s="1" t="s">
        <v>36</v>
      </c>
      <c r="J47" s="1" t="s">
        <v>37</v>
      </c>
      <c r="K47" s="23">
        <v>77073286.008235931</v>
      </c>
    </row>
    <row r="48" spans="1:18" x14ac:dyDescent="0.2">
      <c r="C48" s="23"/>
      <c r="K48" s="23"/>
    </row>
    <row r="49" spans="1:11" ht="15" x14ac:dyDescent="0.25">
      <c r="A49" s="19" t="s">
        <v>22</v>
      </c>
      <c r="C49" s="23"/>
      <c r="I49" s="19" t="s">
        <v>22</v>
      </c>
      <c r="K49" s="23"/>
    </row>
    <row r="50" spans="1:11" x14ac:dyDescent="0.2">
      <c r="A50" s="17" t="s">
        <v>28</v>
      </c>
      <c r="B50" s="17" t="s">
        <v>29</v>
      </c>
      <c r="C50" s="24" t="s">
        <v>20</v>
      </c>
      <c r="I50" s="17" t="s">
        <v>28</v>
      </c>
      <c r="J50" s="17" t="s">
        <v>29</v>
      </c>
      <c r="K50" s="24" t="s">
        <v>20</v>
      </c>
    </row>
    <row r="51" spans="1:11" x14ac:dyDescent="0.2">
      <c r="A51" s="1" t="s">
        <v>22</v>
      </c>
      <c r="B51" s="1" t="s">
        <v>38</v>
      </c>
      <c r="C51" s="23">
        <v>390708835.09000003</v>
      </c>
      <c r="I51" s="1" t="s">
        <v>22</v>
      </c>
      <c r="J51" s="1" t="s">
        <v>38</v>
      </c>
      <c r="K51" s="23">
        <v>401710376.29207605</v>
      </c>
    </row>
    <row r="52" spans="1:11" x14ac:dyDescent="0.2">
      <c r="A52" s="1" t="s">
        <v>39</v>
      </c>
      <c r="B52" s="1" t="s">
        <v>40</v>
      </c>
      <c r="C52" s="23">
        <v>57960828.039999999</v>
      </c>
      <c r="I52" s="1" t="s">
        <v>39</v>
      </c>
      <c r="J52" s="1" t="s">
        <v>40</v>
      </c>
      <c r="K52" s="23">
        <v>58433088.495649263</v>
      </c>
    </row>
    <row r="53" spans="1:11" x14ac:dyDescent="0.2">
      <c r="A53" s="1" t="s">
        <v>41</v>
      </c>
      <c r="B53" s="1" t="s">
        <v>42</v>
      </c>
      <c r="C53" s="23">
        <v>108436973.14</v>
      </c>
      <c r="I53" s="1" t="s">
        <v>41</v>
      </c>
      <c r="J53" s="1" t="s">
        <v>42</v>
      </c>
      <c r="K53" s="23">
        <v>110956136.42474122</v>
      </c>
    </row>
    <row r="54" spans="1:11" x14ac:dyDescent="0.2">
      <c r="A54" s="1" t="s">
        <v>43</v>
      </c>
      <c r="B54" s="1" t="s">
        <v>44</v>
      </c>
      <c r="C54" s="23">
        <v>152810389.61000001</v>
      </c>
      <c r="I54" s="1" t="s">
        <v>43</v>
      </c>
      <c r="J54" s="1" t="s">
        <v>44</v>
      </c>
      <c r="K54" s="23">
        <v>156425632.27905914</v>
      </c>
    </row>
    <row r="55" spans="1:11" x14ac:dyDescent="0.2">
      <c r="A55" s="1" t="s">
        <v>45</v>
      </c>
      <c r="B55" s="1" t="s">
        <v>46</v>
      </c>
      <c r="C55" s="23">
        <v>99196117.5</v>
      </c>
      <c r="I55" s="1" t="s">
        <v>45</v>
      </c>
      <c r="J55" s="1" t="s">
        <v>46</v>
      </c>
      <c r="K55" s="23">
        <v>101699308.62368348</v>
      </c>
    </row>
    <row r="56" spans="1:11" x14ac:dyDescent="0.2">
      <c r="C56" s="23"/>
      <c r="K56" s="23"/>
    </row>
    <row r="57" spans="1:11" ht="15" x14ac:dyDescent="0.25">
      <c r="A57" s="19" t="s">
        <v>47</v>
      </c>
      <c r="C57" s="23"/>
      <c r="I57" s="19" t="s">
        <v>47</v>
      </c>
      <c r="K57" s="23"/>
    </row>
    <row r="58" spans="1:11" x14ac:dyDescent="0.2">
      <c r="A58" s="17" t="s">
        <v>28</v>
      </c>
      <c r="B58" s="17" t="s">
        <v>29</v>
      </c>
      <c r="C58" s="24" t="s">
        <v>20</v>
      </c>
      <c r="I58" s="17" t="s">
        <v>28</v>
      </c>
      <c r="J58" s="17" t="s">
        <v>29</v>
      </c>
      <c r="K58" s="24" t="s">
        <v>20</v>
      </c>
    </row>
    <row r="59" spans="1:11" x14ac:dyDescent="0.2">
      <c r="A59" s="1" t="s">
        <v>48</v>
      </c>
      <c r="B59" s="1" t="s">
        <v>49</v>
      </c>
      <c r="C59" s="23">
        <v>143641110.50999999</v>
      </c>
      <c r="I59" s="1" t="s">
        <v>48</v>
      </c>
      <c r="J59" s="1" t="s">
        <v>49</v>
      </c>
      <c r="K59" s="23">
        <v>146978448.42901549</v>
      </c>
    </row>
    <row r="60" spans="1:11" x14ac:dyDescent="0.2">
      <c r="A60" s="1" t="s">
        <v>50</v>
      </c>
      <c r="B60" s="1" t="s">
        <v>51</v>
      </c>
      <c r="C60" s="23">
        <v>111912264.98999999</v>
      </c>
      <c r="I60" s="1" t="s">
        <v>50</v>
      </c>
      <c r="J60" s="1" t="s">
        <v>51</v>
      </c>
      <c r="K60" s="23">
        <v>114530645.37960544</v>
      </c>
    </row>
    <row r="61" spans="1:11" x14ac:dyDescent="0.2">
      <c r="A61" s="1" t="s">
        <v>52</v>
      </c>
      <c r="B61" s="1" t="s">
        <v>53</v>
      </c>
      <c r="C61" s="23">
        <v>132898620.81</v>
      </c>
      <c r="I61" s="1" t="s">
        <v>52</v>
      </c>
      <c r="J61" s="1" t="s">
        <v>53</v>
      </c>
      <c r="K61" s="23">
        <v>136063950.07672673</v>
      </c>
    </row>
    <row r="62" spans="1:11" x14ac:dyDescent="0.2">
      <c r="A62" s="1" t="s">
        <v>58</v>
      </c>
      <c r="B62" s="1" t="s">
        <v>60</v>
      </c>
      <c r="C62" s="25">
        <v>10620062.26</v>
      </c>
      <c r="I62" s="1" t="s">
        <v>58</v>
      </c>
      <c r="J62" s="1" t="s">
        <v>60</v>
      </c>
      <c r="K62" s="25">
        <v>10620062.26</v>
      </c>
    </row>
  </sheetData>
  <mergeCells count="3">
    <mergeCell ref="A23:F23"/>
    <mergeCell ref="A26:F26"/>
    <mergeCell ref="A1:F1"/>
  </mergeCells>
  <pageMargins left="0.70866141732283472" right="0.70866141732283472" top="0.74803149606299213" bottom="0.74803149606299213" header="0.31496062992125984" footer="0.31496062992125984"/>
  <pageSetup paperSize="9" scale="88" fitToHeight="2" orientation="landscape" verticalDpi="0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2015-05-12T08:13:39Z</dcterms:modified>
</cp:coreProperties>
</file>